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videncias GM\BOLETIN\"/>
    </mc:Choice>
  </mc:AlternateContent>
  <bookViews>
    <workbookView xWindow="0" yWindow="0" windowWidth="24000" windowHeight="9600"/>
  </bookViews>
  <sheets>
    <sheet name="Boletin 41" sheetId="1" r:id="rId1"/>
  </sheets>
  <definedNames>
    <definedName name="_xlnm._FilterDatabase" localSheetId="0" hidden="1">'Boletin 41'!$A$179:$C$179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9" i="1" s="1"/>
  <c r="C8" i="1" l="1"/>
  <c r="C10" i="1"/>
  <c r="C12" i="1"/>
  <c r="C13" i="1"/>
  <c r="C11" i="1"/>
  <c r="C14" i="1" l="1"/>
  <c r="B176" i="1" l="1"/>
  <c r="C183" i="1"/>
  <c r="B183" i="1"/>
  <c r="C188" i="1" l="1"/>
  <c r="B188" i="1"/>
  <c r="B104" i="1"/>
  <c r="B123" i="1" l="1"/>
  <c r="B52" i="1"/>
  <c r="C51" i="1" s="1"/>
  <c r="C50" i="1" l="1"/>
  <c r="C49" i="1"/>
  <c r="C48" i="1"/>
  <c r="B61" i="1" l="1"/>
  <c r="B45" i="1"/>
  <c r="C44" i="1" s="1"/>
  <c r="B34" i="1"/>
  <c r="C30" i="1" s="1"/>
  <c r="C42" i="1" l="1"/>
  <c r="C45" i="1"/>
  <c r="C43" i="1"/>
  <c r="C31" i="1"/>
  <c r="C32" i="1"/>
  <c r="C29" i="1"/>
  <c r="C33" i="1"/>
</calcChain>
</file>

<file path=xl/sharedStrings.xml><?xml version="1.0" encoding="utf-8"?>
<sst xmlns="http://schemas.openxmlformats.org/spreadsheetml/2006/main" count="108" uniqueCount="73">
  <si>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</si>
  <si>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</si>
  <si>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</si>
  <si>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</si>
  <si>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</si>
  <si>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</si>
  <si>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</si>
  <si>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</si>
  <si>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</si>
  <si>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</si>
  <si>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</si>
  <si>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</si>
  <si>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</si>
  <si>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Internacional</t>
  </si>
  <si>
    <t>Licitación Pública Nacional</t>
  </si>
  <si>
    <t>Procesos de Excepción</t>
  </si>
  <si>
    <t>Consultoria</t>
  </si>
  <si>
    <t>Servicios</t>
  </si>
  <si>
    <t>Bienes</t>
  </si>
  <si>
    <t>Obras</t>
  </si>
  <si>
    <t>Sorteo de Obras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</si>
  <si>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</si>
  <si>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</si>
  <si>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</si>
  <si>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</si>
  <si>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</si>
  <si>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</si>
  <si>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</si>
  <si>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</si>
  <si>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</si>
  <si>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</si>
  <si>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</si>
  <si>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</si>
  <si>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</si>
  <si>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Base Legal</t>
  </si>
  <si>
    <t>Solicitudes Atendidas por temas, asuntos, interés del o la solicitante</t>
  </si>
  <si>
    <t>Cantidad</t>
  </si>
  <si>
    <t>Declinadas</t>
  </si>
  <si>
    <t>Estadísticas</t>
  </si>
  <si>
    <t>Recursos Humanos</t>
  </si>
  <si>
    <t>Público Meta</t>
  </si>
  <si>
    <t>Cantidad de Personas Capacitadas</t>
  </si>
  <si>
    <t>Monto Contratado</t>
  </si>
  <si>
    <t>Empresas no clasificadas</t>
  </si>
  <si>
    <t>MIPYMES Certificadas</t>
  </si>
  <si>
    <t>%</t>
  </si>
  <si>
    <t>Procesos De Excepcion</t>
  </si>
  <si>
    <t>Licitacion Publica</t>
  </si>
  <si>
    <t>Comparacion De Precios</t>
  </si>
  <si>
    <t>Compras Por Debajo Del Umbral</t>
  </si>
  <si>
    <t>Período:</t>
  </si>
  <si>
    <t>Procesos publicados por Modalidad de Compras</t>
  </si>
  <si>
    <t>Proveedores inscritos por Genero</t>
  </si>
  <si>
    <t>Proveedores inscritos por Tipo de RPE</t>
  </si>
  <si>
    <t>Proveedor inscrito</t>
  </si>
  <si>
    <t>Gráficos Boletín:</t>
  </si>
  <si>
    <t>Subasta Inversa</t>
  </si>
  <si>
    <t>Oficina para el Reordenamiento del Transporte</t>
  </si>
  <si>
    <t>Sexo</t>
  </si>
  <si>
    <t>5 Provincia con mas contratos</t>
  </si>
  <si>
    <t>#41</t>
  </si>
  <si>
    <t>octubre - diciembre 2021</t>
  </si>
  <si>
    <t>Sorteo De Obras</t>
  </si>
  <si>
    <t>MONTE PLATA</t>
  </si>
  <si>
    <t>AZUA</t>
  </si>
  <si>
    <t>Instituto Nacional de la Vivienda (INVI)</t>
  </si>
  <si>
    <t>INSTITUTO NACIONAL DE BIENESTAR ESTUDIANTIL</t>
  </si>
  <si>
    <t>Ministerio de Obras Públicas y Comunicaciones</t>
  </si>
  <si>
    <t>Ministerio de Educación</t>
  </si>
  <si>
    <t>Licitación Restringida</t>
  </si>
  <si>
    <t>Implementación</t>
  </si>
  <si>
    <t>Cerrada Por Requerimiento del Ciudadano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</si>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</sst>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0" fillId="0" borderId="0" xfId="0" applyNumberFormat="1"/>
    <xf numFmtId="165" fontId="2" fillId="0" borderId="1" xfId="0" applyNumberFormat="1" applyFont="1" applyFill="1" applyBorder="1" applyAlignment="1">
      <alignment horizont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octubre</a:t>
            </a:r>
            <a:r>
              <a:rPr lang="en-US" sz="1600" baseline="0"/>
              <a:t> - diciembre </a:t>
            </a:r>
            <a:r>
              <a:rPr lang="en-US" sz="1600"/>
              <a:t>2021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41'!$A$8:$A$13</c:f>
              <c:strCache>
                <c:ptCount val="6"/>
                <c:pt idx="0">
                  <c:v>Licitacion Publica</c:v>
                </c:pt>
                <c:pt idx="1">
                  <c:v>Procesos De Excepcion</c:v>
                </c:pt>
                <c:pt idx="2">
                  <c:v>Comparacion De Precios</c:v>
                </c:pt>
                <c:pt idx="3">
                  <c:v>Compras Menores</c:v>
                </c:pt>
                <c:pt idx="4">
                  <c:v>Compras Por Debajo Del Umbral</c:v>
                </c:pt>
                <c:pt idx="5">
                  <c:v>Sorteo De Obras</c:v>
                </c:pt>
              </c:strCache>
            </c:strRef>
          </c:cat>
          <c:val>
            <c:numRef>
              <c:f>'Boletin 41'!$B$8:$B$13</c:f>
              <c:numCache>
                <c:formatCode>#,##0</c:formatCode>
                <c:ptCount val="6"/>
                <c:pt idx="0">
                  <c:v>36204</c:v>
                </c:pt>
                <c:pt idx="1">
                  <c:v>9672</c:v>
                </c:pt>
                <c:pt idx="2">
                  <c:v>4595</c:v>
                </c:pt>
                <c:pt idx="3">
                  <c:v>2178</c:v>
                </c:pt>
                <c:pt idx="4">
                  <c:v>528</c:v>
                </c:pt>
                <c:pt idx="5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de </a:t>
            </a:r>
            <a:r>
              <a:rPr lang="en-US" sz="1600" b="1" i="0" u="none" strike="noStrike" baseline="0">
                <a:effectLst/>
              </a:rPr>
              <a:t>octubre - diciembre </a:t>
            </a:r>
            <a:r>
              <a:rPr lang="es-DO" sz="1600" b="1" i="0" baseline="0">
                <a:effectLst/>
              </a:rPr>
              <a:t>2021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41'!$B$187:$C$187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41'!$B$188:$C$188</c:f>
              <c:numCache>
                <c:formatCode>0%</c:formatCode>
                <c:ptCount val="2"/>
                <c:pt idx="0">
                  <c:v>0.41249999999999998</c:v>
                </c:pt>
                <c:pt idx="1">
                  <c:v>0.58750000000000002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41'!$B$187:$C$187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41'!$C$183</c:f>
              <c:numCache>
                <c:formatCode>General</c:formatCode>
                <c:ptCount val="1"/>
                <c:pt idx="0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 de </a:t>
            </a:r>
            <a:r>
              <a:rPr lang="en-US" b="1"/>
              <a:t>octubre</a:t>
            </a:r>
            <a:r>
              <a:rPr lang="en-US" b="1" baseline="0"/>
              <a:t> - diciembre</a:t>
            </a:r>
            <a:r>
              <a:rPr lang="en-US" b="1"/>
              <a:t> </a:t>
            </a:r>
            <a:r>
              <a:rPr lang="es-DO" b="1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41'!$A$244:$A$245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41'!$B$244:$B$245</c:f>
              <c:numCache>
                <c:formatCode>General</c:formatCode>
                <c:ptCount val="2"/>
                <c:pt idx="0">
                  <c:v>44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baseline="0">
                <a:effectLst/>
              </a:rPr>
              <a:t>octubre - diciembre 2021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41'!$A$29:$A$33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MONTE PLATA</c:v>
                </c:pt>
                <c:pt idx="4">
                  <c:v>AZUA</c:v>
                </c:pt>
              </c:strCache>
            </c:strRef>
          </c:cat>
          <c:val>
            <c:numRef>
              <c:f>'Boletin 41'!$B$29:$B$33</c:f>
              <c:numCache>
                <c:formatCode>#,##0.00</c:formatCode>
                <c:ptCount val="5"/>
                <c:pt idx="0">
                  <c:v>36409550170.877441</c:v>
                </c:pt>
                <c:pt idx="1">
                  <c:v>8628025645.1588058</c:v>
                </c:pt>
                <c:pt idx="2">
                  <c:v>3253394333.3132033</c:v>
                </c:pt>
                <c:pt idx="3">
                  <c:v>1015882398.3599999</c:v>
                </c:pt>
                <c:pt idx="4">
                  <c:v>656430166.25999999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octubre - diciembre </a:t>
            </a:r>
            <a:r>
              <a:rPr lang="en-US" sz="1600" b="1" i="0" u="none" strike="noStrike" baseline="0">
                <a:effectLst/>
              </a:rPr>
              <a:t>2021 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41'!$A$78:$A$85</c:f>
              <c:strCache>
                <c:ptCount val="8"/>
                <c:pt idx="0">
                  <c:v>Licitación Restringida</c:v>
                </c:pt>
                <c:pt idx="1">
                  <c:v>Sorteo de Obras</c:v>
                </c:pt>
                <c:pt idx="2">
                  <c:v>Licitación Pública Internacional</c:v>
                </c:pt>
                <c:pt idx="3">
                  <c:v>Subasta Inversa</c:v>
                </c:pt>
                <c:pt idx="4">
                  <c:v>Licitación Pública Nacional</c:v>
                </c:pt>
                <c:pt idx="5">
                  <c:v>Procesos de Excepción</c:v>
                </c:pt>
                <c:pt idx="6">
                  <c:v>Comparación de Precios</c:v>
                </c:pt>
                <c:pt idx="7">
                  <c:v>Compras Menores</c:v>
                </c:pt>
              </c:strCache>
            </c:strRef>
          </c:cat>
          <c:val>
            <c:numRef>
              <c:f>'Boletin 41'!$B$78:$B$85</c:f>
              <c:numCache>
                <c:formatCode>#,##0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9</c:v>
                </c:pt>
                <c:pt idx="4">
                  <c:v>225</c:v>
                </c:pt>
                <c:pt idx="5">
                  <c:v>955</c:v>
                </c:pt>
                <c:pt idx="6">
                  <c:v>1038</c:v>
                </c:pt>
                <c:pt idx="7">
                  <c:v>5750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 diciembre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41'!$A$119:$A$122</c:f>
              <c:strCache>
                <c:ptCount val="4"/>
                <c:pt idx="0">
                  <c:v>Empresas no clasificadas</c:v>
                </c:pt>
                <c:pt idx="1">
                  <c:v>Persona Física</c:v>
                </c:pt>
                <c:pt idx="2">
                  <c:v>MIPYMES Certificadas</c:v>
                </c:pt>
                <c:pt idx="3">
                  <c:v>Gran empresa</c:v>
                </c:pt>
              </c:strCache>
            </c:strRef>
          </c:cat>
          <c:val>
            <c:numRef>
              <c:f>'Boletin 41'!$B$119:$B$122</c:f>
              <c:numCache>
                <c:formatCode>#,##0_ ;\-#,##0\ </c:formatCode>
                <c:ptCount val="4"/>
                <c:pt idx="0">
                  <c:v>47104</c:v>
                </c:pt>
                <c:pt idx="1">
                  <c:v>43099</c:v>
                </c:pt>
                <c:pt idx="2">
                  <c:v>11470</c:v>
                </c:pt>
                <c:pt idx="3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</a:t>
            </a:r>
            <a:r>
              <a:rPr lang="es-DO" sz="1600" b="1" baseline="0">
                <a:solidFill>
                  <a:sysClr val="windowText" lastClr="000000"/>
                </a:solidFill>
              </a:rPr>
              <a:t> Dominicana: Clasificacion de ramas de provisiones del registro de proveedores del estado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008013578062607"/>
          <c:y val="3.9215686274509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7634259259259263"/>
          <c:w val="0.93888888888888888"/>
          <c:h val="0.67145778652668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3A-479A-BFB7-3E959BDE62C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43A-479A-BFB7-3E959BDE62C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3A-479A-BFB7-3E959BDE62C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A4-4D91-8AD0-E3A1E0C8E98A}"/>
              </c:ext>
            </c:extLst>
          </c:dPt>
          <c:dLbls>
            <c:dLbl>
              <c:idx val="3"/>
              <c:layout>
                <c:manualLayout>
                  <c:x val="-8.9321451592156668E-4"/>
                  <c:y val="-2.0980799684671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A4-4D91-8AD0-E3A1E0C8E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41'!$A$144:$A$147</c:f>
              <c:strCache>
                <c:ptCount val="4"/>
                <c:pt idx="0">
                  <c:v>Servicios</c:v>
                </c:pt>
                <c:pt idx="1">
                  <c:v>Obras</c:v>
                </c:pt>
                <c:pt idx="2">
                  <c:v>Bienes</c:v>
                </c:pt>
                <c:pt idx="3">
                  <c:v>Consultoria</c:v>
                </c:pt>
              </c:strCache>
            </c:strRef>
          </c:cat>
          <c:val>
            <c:numRef>
              <c:f>'Boletin 41'!$B$144:$B$147</c:f>
              <c:numCache>
                <c:formatCode>#,##0_ ;\-#,##0\ </c:formatCode>
                <c:ptCount val="4"/>
                <c:pt idx="0">
                  <c:v>79118</c:v>
                </c:pt>
                <c:pt idx="1">
                  <c:v>29051</c:v>
                </c:pt>
                <c:pt idx="2">
                  <c:v>30780</c:v>
                </c:pt>
                <c:pt idx="3">
                  <c:v>14572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A-479A-BFB7-3E959BDE6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9771887"/>
        <c:axId val="109754415"/>
      </c:barChart>
      <c:catAx>
        <c:axId val="109771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9754415"/>
        <c:crosses val="autoZero"/>
        <c:auto val="1"/>
        <c:lblAlgn val="ctr"/>
        <c:lblOffset val="100"/>
        <c:noMultiLvlLbl val="0"/>
      </c:catAx>
      <c:valAx>
        <c:axId val="109754415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1097718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a </a:t>
            </a:r>
            <a:r>
              <a:rPr lang="en-US" sz="1600" b="1" i="0" u="none" strike="noStrike" baseline="0">
                <a:effectLst/>
              </a:rPr>
              <a:t>octubre - diciembre </a:t>
            </a:r>
            <a:r>
              <a:rPr lang="es-DO" sz="1600" b="1" i="0" u="none" strike="noStrike" baseline="0">
                <a:effectLst/>
              </a:rPr>
              <a:t>2021</a:t>
            </a:r>
            <a:endParaRPr lang="es-DO" sz="1600" b="1"/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41'!$A$173:$A$175</c:f>
              <c:strCache>
                <c:ptCount val="3"/>
                <c:pt idx="0">
                  <c:v>SOCIEDAD CIVIL</c:v>
                </c:pt>
                <c:pt idx="1">
                  <c:v>PROVEEDORES CAPACITADOS</c:v>
                </c:pt>
                <c:pt idx="2">
                  <c:v>SERVIDORES PUBLICOS CAPACITADOS</c:v>
                </c:pt>
              </c:strCache>
            </c:strRef>
          </c:cat>
          <c:val>
            <c:numRef>
              <c:f>'Boletin 41'!$B$173:$B$175</c:f>
              <c:numCache>
                <c:formatCode>General</c:formatCode>
                <c:ptCount val="3"/>
                <c:pt idx="0">
                  <c:v>11</c:v>
                </c:pt>
                <c:pt idx="1">
                  <c:v>228</c:v>
                </c:pt>
                <c:pt idx="2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 octubre - diciembre 2021</a:t>
            </a:r>
            <a:endParaRPr lang="es-DO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41'!$A$213:$A$223</c:f>
              <c:strCache>
                <c:ptCount val="11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Estadísticas</c:v>
                </c:pt>
                <c:pt idx="6">
                  <c:v>Base Legal</c:v>
                </c:pt>
                <c:pt idx="7">
                  <c:v>Recursos Humanos</c:v>
                </c:pt>
                <c:pt idx="8">
                  <c:v>Implementación</c:v>
                </c:pt>
                <c:pt idx="9">
                  <c:v>Cerrada Por Requerimiento del Ciudadano</c:v>
                </c:pt>
                <c:pt idx="10">
                  <c:v>Jurídico</c:v>
                </c:pt>
              </c:strCache>
            </c:strRef>
          </c:cat>
          <c:val>
            <c:numRef>
              <c:f>'Boletin 41'!$B$213:$B$223</c:f>
              <c:numCache>
                <c:formatCode>General</c:formatCode>
                <c:ptCount val="11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11</c:v>
                </c:pt>
                <c:pt idx="6">
                  <c:v>51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41'!$B$100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41'!$A$101:$A$103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41'!$B$101:$B$103</c:f>
              <c:numCache>
                <c:formatCode>#,##0</c:formatCode>
                <c:ptCount val="3"/>
                <c:pt idx="0">
                  <c:v>25587</c:v>
                </c:pt>
                <c:pt idx="1">
                  <c:v>70904</c:v>
                </c:pt>
                <c:pt idx="2">
                  <c:v>5960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baseline="0">
                <a:effectLst/>
              </a:rPr>
              <a:t>octubre - diciembre </a:t>
            </a:r>
            <a:r>
              <a:rPr lang="en-US" sz="1600" b="1" i="0" baseline="0">
                <a:effectLst/>
              </a:rPr>
              <a:t>2021 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41'!$A$56:$A$60</c:f>
              <c:strCache>
                <c:ptCount val="5"/>
                <c:pt idx="0">
                  <c:v>Instituto Nacional de la Vivienda (INVI)</c:v>
                </c:pt>
                <c:pt idx="1">
                  <c:v>INSTITUTO NACIONAL DE BIENESTAR ESTUDIANTIL</c:v>
                </c:pt>
                <c:pt idx="2">
                  <c:v>Oficina para el Reordenamiento del Transporte</c:v>
                </c:pt>
                <c:pt idx="3">
                  <c:v>Ministerio de Obras Públicas y Comunicaciones</c:v>
                </c:pt>
                <c:pt idx="4">
                  <c:v>Ministerio de Educación</c:v>
                </c:pt>
              </c:strCache>
            </c:strRef>
          </c:cat>
          <c:val>
            <c:numRef>
              <c:f>'Boletin 41'!$B$56:$B$60</c:f>
              <c:numCache>
                <c:formatCode>#,##0.00</c:formatCode>
                <c:ptCount val="5"/>
                <c:pt idx="0">
                  <c:v>9874081633.6164017</c:v>
                </c:pt>
                <c:pt idx="1">
                  <c:v>8504625087.499999</c:v>
                </c:pt>
                <c:pt idx="2">
                  <c:v>6872521396.8100014</c:v>
                </c:pt>
                <c:pt idx="3">
                  <c:v>3808186208.0899982</c:v>
                </c:pt>
                <c:pt idx="4">
                  <c:v>3320269419.4400001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552449</xdr:colOff>
      <xdr:row>5</xdr:row>
      <xdr:rowOff>174624</xdr:rowOff>
    </xdr:from>
    <xdr:to>
      <xdr:col>10</xdr:col>
      <xdr:colOff>285750</xdr:colOff>
      <xdr:row>27</xdr:row>
      <xdr:rowOff>55561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27</xdr:row>
      <xdr:rowOff>172810</xdr:rowOff>
    </xdr:from>
    <xdr:to>
      <xdr:col>11</xdr:col>
      <xdr:colOff>27213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76</xdr:row>
      <xdr:rowOff>83456</xdr:rowOff>
    </xdr:from>
    <xdr:to>
      <xdr:col>9</xdr:col>
      <xdr:colOff>140154</xdr:colOff>
      <xdr:row>96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118</xdr:row>
      <xdr:rowOff>72570</xdr:rowOff>
    </xdr:from>
    <xdr:to>
      <xdr:col>9</xdr:col>
      <xdr:colOff>131990</xdr:colOff>
      <xdr:row>142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499832</xdr:colOff>
      <xdr:row>143</xdr:row>
      <xdr:rowOff>90714</xdr:rowOff>
    </xdr:from>
    <xdr:to>
      <xdr:col>9</xdr:col>
      <xdr:colOff>221115</xdr:colOff>
      <xdr:row>169</xdr:row>
      <xdr:rowOff>150246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558951</xdr:colOff>
      <xdr:row>171</xdr:row>
      <xdr:rowOff>140155</xdr:rowOff>
    </xdr:from>
    <xdr:to>
      <xdr:col>6</xdr:col>
      <xdr:colOff>481693</xdr:colOff>
      <xdr:row>185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534457</xdr:colOff>
      <xdr:row>209</xdr:row>
      <xdr:rowOff>36739</xdr:rowOff>
    </xdr:from>
    <xdr:to>
      <xdr:col>11</xdr:col>
      <xdr:colOff>679602</xdr:colOff>
      <xdr:row>238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530109</xdr:colOff>
      <xdr:row>99</xdr:row>
      <xdr:rowOff>176778</xdr:rowOff>
    </xdr:from>
    <xdr:to>
      <xdr:col>12</xdr:col>
      <xdr:colOff>155347</xdr:colOff>
      <xdr:row>117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564696</xdr:colOff>
      <xdr:row>55</xdr:row>
      <xdr:rowOff>6804</xdr:rowOff>
    </xdr:from>
    <xdr:to>
      <xdr:col>11</xdr:col>
      <xdr:colOff>394607</xdr:colOff>
      <xdr:row>75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75CC1279-A188-8F43-976C-D398EC4B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558799</xdr:colOff>
      <xdr:row>186</xdr:row>
      <xdr:rowOff>146504</xdr:rowOff>
    </xdr:from>
    <xdr:to>
      <xdr:col>7</xdr:col>
      <xdr:colOff>462643</xdr:colOff>
      <xdr:row>205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FC35B2-D4C7-074D-A9C2-06D3EF070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734786</xdr:colOff>
      <xdr:row>242</xdr:row>
      <xdr:rowOff>138793</xdr:rowOff>
    </xdr:from>
    <xdr:to>
      <xdr:col>6</xdr:col>
      <xdr:colOff>612321</xdr:colOff>
      <xdr:row>260</xdr:row>
      <xdr:rowOff>13606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7"/>
  <sheetViews>
    <sheetView showGridLines="0" tabSelected="1" zoomScale="70" zoomScaleNormal="70" workbookViewId="0"/>
  </sheetViews>
  <sheetFormatPr baseColWidth="10" defaultRowHeight="15" x14ac:dyDescent="0.25"/>
  <cols>
    <col min="1" max="1" width="65.42578125" bestFit="1" customWidth="1"/>
    <col min="2" max="2" width="42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49" t="s">
        <v>55</v>
      </c>
      <c r="B3" s="50" t="s">
        <v>60</v>
      </c>
    </row>
    <row r="4" spans="1:3" ht="24" thickBot="1" x14ac:dyDescent="0.3">
      <c r="A4" s="51" t="s">
        <v>50</v>
      </c>
      <c r="B4" s="52" t="s">
        <v>61</v>
      </c>
    </row>
    <row r="7" spans="1:3" x14ac:dyDescent="0.25">
      <c r="A7" s="20" t="s">
        <v>2</v>
      </c>
      <c r="B7" s="20" t="s">
        <v>3</v>
      </c>
      <c r="C7" s="20" t="s">
        <v>45</v>
      </c>
    </row>
    <row r="8" spans="1:3" x14ac:dyDescent="0.25">
      <c r="A8" s="25" t="s">
        <v>47</v>
      </c>
      <c r="B8" s="22">
        <v>36204</v>
      </c>
      <c r="C8" s="23">
        <f>+B8/$B$14</f>
        <v>0.6795045045045045</v>
      </c>
    </row>
    <row r="9" spans="1:3" x14ac:dyDescent="0.25">
      <c r="A9" s="25" t="s">
        <v>46</v>
      </c>
      <c r="B9" s="22">
        <v>9672</v>
      </c>
      <c r="C9" s="23">
        <f>+B9/$B$14</f>
        <v>0.18153153153153154</v>
      </c>
    </row>
    <row r="10" spans="1:3" x14ac:dyDescent="0.25">
      <c r="A10" s="25" t="s">
        <v>48</v>
      </c>
      <c r="B10" s="22">
        <v>4595</v>
      </c>
      <c r="C10" s="23">
        <f>+B10/$B$14</f>
        <v>8.6242492492492495E-2</v>
      </c>
    </row>
    <row r="11" spans="1:3" x14ac:dyDescent="0.25">
      <c r="A11" s="25" t="s">
        <v>0</v>
      </c>
      <c r="B11" s="22">
        <v>2178</v>
      </c>
      <c r="C11" s="23">
        <f>+B11/$B$14</f>
        <v>4.0878378378378377E-2</v>
      </c>
    </row>
    <row r="12" spans="1:3" x14ac:dyDescent="0.25">
      <c r="A12" s="25" t="s">
        <v>49</v>
      </c>
      <c r="B12" s="22">
        <v>528</v>
      </c>
      <c r="C12" s="23">
        <f>+B12/$B$14</f>
        <v>9.9099099099099093E-3</v>
      </c>
    </row>
    <row r="13" spans="1:3" x14ac:dyDescent="0.25">
      <c r="A13" s="25" t="s">
        <v>62</v>
      </c>
      <c r="B13" s="22">
        <v>103</v>
      </c>
      <c r="C13" s="23">
        <f>+B13/$B$14</f>
        <v>1.9331831831831832E-3</v>
      </c>
    </row>
    <row r="14" spans="1:3" x14ac:dyDescent="0.25">
      <c r="A14" s="24" t="s">
        <v>1</v>
      </c>
      <c r="B14" s="58">
        <f>SUM(B8:B13)</f>
        <v>53280</v>
      </c>
      <c r="C14" s="23">
        <f>SUM(C8:C13)</f>
        <v>1</v>
      </c>
    </row>
    <row r="18" spans="1:4" x14ac:dyDescent="0.25">
      <c r="D18" s="5"/>
    </row>
    <row r="19" spans="1:4" x14ac:dyDescent="0.25">
      <c r="A19" s="1"/>
      <c r="B19" s="57"/>
      <c r="C19" s="18"/>
      <c r="D19" s="5"/>
    </row>
    <row r="20" spans="1:4" x14ac:dyDescent="0.25">
      <c r="A20" s="1"/>
      <c r="B20" s="57"/>
      <c r="C20" s="18"/>
      <c r="D20" s="5"/>
    </row>
    <row r="21" spans="1:4" x14ac:dyDescent="0.25">
      <c r="A21" s="1"/>
      <c r="B21" s="57"/>
      <c r="C21" s="18"/>
      <c r="D21" s="5"/>
    </row>
    <row r="22" spans="1:4" x14ac:dyDescent="0.25">
      <c r="A22" s="1"/>
      <c r="B22" s="57"/>
      <c r="C22" s="18"/>
      <c r="D22" s="5"/>
    </row>
    <row r="23" spans="1:4" x14ac:dyDescent="0.25">
      <c r="A23" s="1"/>
      <c r="C23" s="19"/>
      <c r="D23" s="5"/>
    </row>
    <row r="24" spans="1:4" x14ac:dyDescent="0.25">
      <c r="A24" s="1"/>
      <c r="C24" s="19"/>
      <c r="D24" s="5"/>
    </row>
    <row r="25" spans="1:4" x14ac:dyDescent="0.25">
      <c r="A25" s="1"/>
      <c r="C25" s="19"/>
      <c r="D25" s="5"/>
    </row>
    <row r="26" spans="1:4" x14ac:dyDescent="0.25">
      <c r="C26" s="17"/>
      <c r="D26" s="5"/>
    </row>
    <row r="27" spans="1:4" x14ac:dyDescent="0.25">
      <c r="C27" s="17"/>
    </row>
    <row r="28" spans="1:4" x14ac:dyDescent="0.25">
      <c r="A28" s="10" t="s">
        <v>59</v>
      </c>
      <c r="B28" s="10" t="s">
        <v>42</v>
      </c>
      <c r="C28" s="10" t="s">
        <v>45</v>
      </c>
    </row>
    <row r="29" spans="1:4" x14ac:dyDescent="0.25">
      <c r="A29" s="25" t="s">
        <v>4</v>
      </c>
      <c r="B29" s="26">
        <v>36409550170.877441</v>
      </c>
      <c r="C29" s="27">
        <f>+B29/$B$34</f>
        <v>0.728726140340205</v>
      </c>
    </row>
    <row r="30" spans="1:4" x14ac:dyDescent="0.25">
      <c r="A30" s="25" t="s">
        <v>5</v>
      </c>
      <c r="B30" s="26">
        <v>8628025645.1588058</v>
      </c>
      <c r="C30" s="27">
        <f>+B30/$B$34</f>
        <v>0.17268732510136806</v>
      </c>
    </row>
    <row r="31" spans="1:4" x14ac:dyDescent="0.25">
      <c r="A31" s="25" t="s">
        <v>6</v>
      </c>
      <c r="B31" s="26">
        <v>3253394333.3132033</v>
      </c>
      <c r="C31" s="27">
        <f>+B31/$B$34</f>
        <v>6.5115704104918085E-2</v>
      </c>
    </row>
    <row r="32" spans="1:4" x14ac:dyDescent="0.25">
      <c r="A32" s="25" t="s">
        <v>63</v>
      </c>
      <c r="B32" s="26">
        <v>1015882398.3599999</v>
      </c>
      <c r="C32" s="27">
        <f>+B32/$B$34</f>
        <v>2.0332579109658157E-2</v>
      </c>
    </row>
    <row r="33" spans="1:3" x14ac:dyDescent="0.25">
      <c r="A33" s="25" t="s">
        <v>64</v>
      </c>
      <c r="B33" s="26">
        <v>656430166.25999999</v>
      </c>
      <c r="C33" s="27">
        <f>+B33/$B$34</f>
        <v>1.3138251343850669E-2</v>
      </c>
    </row>
    <row r="34" spans="1:3" x14ac:dyDescent="0.25">
      <c r="A34" s="10" t="s">
        <v>1</v>
      </c>
      <c r="B34" s="28">
        <f>SUM(B29:B33)</f>
        <v>49963282713.969452</v>
      </c>
      <c r="C34" s="27">
        <v>1</v>
      </c>
    </row>
    <row r="35" spans="1:3" x14ac:dyDescent="0.25">
      <c r="C35" s="17"/>
    </row>
    <row r="36" spans="1:3" x14ac:dyDescent="0.25">
      <c r="C36" s="17"/>
    </row>
    <row r="37" spans="1:3" x14ac:dyDescent="0.25">
      <c r="C37" s="17"/>
    </row>
    <row r="38" spans="1:3" x14ac:dyDescent="0.25">
      <c r="C38" s="17"/>
    </row>
    <row r="39" spans="1:3" x14ac:dyDescent="0.25">
      <c r="C39" s="17"/>
    </row>
    <row r="40" spans="1:3" x14ac:dyDescent="0.25">
      <c r="C40" s="17"/>
    </row>
    <row r="41" spans="1:3" x14ac:dyDescent="0.25">
      <c r="A41" s="10" t="s">
        <v>10</v>
      </c>
      <c r="B41" s="10" t="s">
        <v>42</v>
      </c>
      <c r="C41" s="10" t="s">
        <v>45</v>
      </c>
    </row>
    <row r="42" spans="1:3" x14ac:dyDescent="0.25">
      <c r="A42" s="25" t="s">
        <v>7</v>
      </c>
      <c r="B42" s="29">
        <v>10021478235.642183</v>
      </c>
      <c r="C42" s="23">
        <f>+B42/$B$45</f>
        <v>0.18784157226809695</v>
      </c>
    </row>
    <row r="43" spans="1:3" x14ac:dyDescent="0.25">
      <c r="A43" s="25" t="s">
        <v>8</v>
      </c>
      <c r="B43" s="29">
        <v>43328082691.889755</v>
      </c>
      <c r="C43" s="23">
        <f>+B43/$B$45</f>
        <v>0.8121371902261233</v>
      </c>
    </row>
    <row r="44" spans="1:3" x14ac:dyDescent="0.25">
      <c r="A44" s="25" t="s">
        <v>9</v>
      </c>
      <c r="B44" s="29">
        <v>1133035.6713999999</v>
      </c>
      <c r="C44" s="23">
        <f>+B44/$B$45</f>
        <v>2.1237505779802399E-5</v>
      </c>
    </row>
    <row r="45" spans="1:3" x14ac:dyDescent="0.25">
      <c r="A45" s="10" t="s">
        <v>1</v>
      </c>
      <c r="B45" s="11">
        <f>SUM(B42:B44)</f>
        <v>53350693963.203339</v>
      </c>
      <c r="C45" s="23">
        <f>+B45/$B$45</f>
        <v>1</v>
      </c>
    </row>
    <row r="46" spans="1:3" x14ac:dyDescent="0.25">
      <c r="A46" s="16"/>
      <c r="B46" s="30"/>
      <c r="C46" s="19"/>
    </row>
    <row r="47" spans="1:3" x14ac:dyDescent="0.25">
      <c r="A47" s="20" t="s">
        <v>11</v>
      </c>
      <c r="B47" s="10" t="s">
        <v>42</v>
      </c>
      <c r="C47" s="10" t="s">
        <v>45</v>
      </c>
    </row>
    <row r="48" spans="1:3" x14ac:dyDescent="0.25">
      <c r="A48" s="25" t="s">
        <v>43</v>
      </c>
      <c r="B48" s="26">
        <v>35134506754.655685</v>
      </c>
      <c r="C48" s="23">
        <f>+B48/$B$52</f>
        <v>0.65855763336252837</v>
      </c>
    </row>
    <row r="49" spans="1:3" x14ac:dyDescent="0.25">
      <c r="A49" s="25" t="s">
        <v>21</v>
      </c>
      <c r="B49" s="26">
        <v>2776092902.7335973</v>
      </c>
      <c r="C49" s="23">
        <f>+B49/$B$52</f>
        <v>5.2034803983024236E-2</v>
      </c>
    </row>
    <row r="50" spans="1:3" x14ac:dyDescent="0.25">
      <c r="A50" s="25" t="s">
        <v>44</v>
      </c>
      <c r="B50" s="26">
        <v>14571249935.156006</v>
      </c>
      <c r="C50" s="23">
        <f>+B50/$B$52</f>
        <v>0.27312203183722406</v>
      </c>
    </row>
    <row r="51" spans="1:3" x14ac:dyDescent="0.25">
      <c r="A51" s="25" t="s">
        <v>22</v>
      </c>
      <c r="B51" s="26">
        <v>868844370.65799952</v>
      </c>
      <c r="C51" s="23">
        <f>+B51/$B$52</f>
        <v>1.6285530817223361E-2</v>
      </c>
    </row>
    <row r="52" spans="1:3" x14ac:dyDescent="0.25">
      <c r="A52" s="10" t="s">
        <v>1</v>
      </c>
      <c r="B52" s="11">
        <f>SUM(B48:B51)</f>
        <v>53350693963.203285</v>
      </c>
      <c r="C52" s="23">
        <v>1</v>
      </c>
    </row>
    <row r="55" spans="1:3" x14ac:dyDescent="0.25">
      <c r="A55" s="10" t="s">
        <v>33</v>
      </c>
      <c r="B55" s="10" t="s">
        <v>42</v>
      </c>
    </row>
    <row r="56" spans="1:3" x14ac:dyDescent="0.25">
      <c r="A56" s="25" t="s">
        <v>65</v>
      </c>
      <c r="B56" s="26">
        <v>9874081633.6164017</v>
      </c>
    </row>
    <row r="57" spans="1:3" x14ac:dyDescent="0.25">
      <c r="A57" s="25" t="s">
        <v>66</v>
      </c>
      <c r="B57" s="26">
        <v>8504625087.499999</v>
      </c>
    </row>
    <row r="58" spans="1:3" x14ac:dyDescent="0.25">
      <c r="A58" s="25" t="s">
        <v>57</v>
      </c>
      <c r="B58" s="26">
        <v>6872521396.8100014</v>
      </c>
    </row>
    <row r="59" spans="1:3" x14ac:dyDescent="0.25">
      <c r="A59" s="25" t="s">
        <v>67</v>
      </c>
      <c r="B59" s="26">
        <v>3808186208.0899982</v>
      </c>
    </row>
    <row r="60" spans="1:3" x14ac:dyDescent="0.25">
      <c r="A60" s="25" t="s">
        <v>68</v>
      </c>
      <c r="B60" s="26">
        <v>3320269419.4400001</v>
      </c>
    </row>
    <row r="61" spans="1:3" x14ac:dyDescent="0.25">
      <c r="A61" s="10" t="s">
        <v>1</v>
      </c>
      <c r="B61" s="11">
        <f>SUM(B56:B60)</f>
        <v>32379683745.456402</v>
      </c>
    </row>
    <row r="70" spans="1:5" x14ac:dyDescent="0.25">
      <c r="E70" s="4"/>
    </row>
    <row r="71" spans="1:5" x14ac:dyDescent="0.25">
      <c r="E71" s="4"/>
    </row>
    <row r="72" spans="1:5" x14ac:dyDescent="0.25">
      <c r="C72" s="4"/>
      <c r="D72" s="8"/>
      <c r="E72" s="4"/>
    </row>
    <row r="73" spans="1:5" x14ac:dyDescent="0.25">
      <c r="C73" s="4"/>
      <c r="D73" s="4"/>
      <c r="E73" s="4"/>
    </row>
    <row r="74" spans="1:5" x14ac:dyDescent="0.25">
      <c r="C74" s="7"/>
      <c r="D74" s="4"/>
      <c r="E74" s="4"/>
    </row>
    <row r="75" spans="1:5" x14ac:dyDescent="0.25">
      <c r="C75" s="8"/>
      <c r="D75" s="8"/>
      <c r="E75" s="4"/>
    </row>
    <row r="76" spans="1:5" x14ac:dyDescent="0.25">
      <c r="A76" s="8"/>
      <c r="B76" s="8"/>
      <c r="C76" s="8"/>
      <c r="D76" s="8"/>
      <c r="E76" s="4"/>
    </row>
    <row r="77" spans="1:5" x14ac:dyDescent="0.25">
      <c r="A77" s="10" t="s">
        <v>51</v>
      </c>
      <c r="B77" s="10" t="s">
        <v>36</v>
      </c>
      <c r="C77" s="8"/>
      <c r="D77" s="8"/>
      <c r="E77" s="4"/>
    </row>
    <row r="78" spans="1:5" x14ac:dyDescent="0.25">
      <c r="A78" s="25" t="s">
        <v>69</v>
      </c>
      <c r="B78" s="31">
        <v>1</v>
      </c>
      <c r="C78" s="8"/>
      <c r="D78" s="8"/>
      <c r="E78" s="4"/>
    </row>
    <row r="79" spans="1:5" x14ac:dyDescent="0.25">
      <c r="A79" s="25" t="s">
        <v>20</v>
      </c>
      <c r="B79" s="31">
        <v>1</v>
      </c>
      <c r="C79" s="8"/>
      <c r="D79" s="8"/>
      <c r="E79" s="4"/>
    </row>
    <row r="80" spans="1:5" x14ac:dyDescent="0.25">
      <c r="A80" s="25" t="s">
        <v>13</v>
      </c>
      <c r="B80" s="31">
        <v>9</v>
      </c>
      <c r="C80" s="8"/>
      <c r="D80" s="8"/>
      <c r="E80" s="4"/>
    </row>
    <row r="81" spans="1:5" x14ac:dyDescent="0.25">
      <c r="A81" s="25" t="s">
        <v>56</v>
      </c>
      <c r="B81" s="31">
        <v>9</v>
      </c>
      <c r="C81" s="8"/>
      <c r="D81" s="8"/>
      <c r="E81" s="4"/>
    </row>
    <row r="82" spans="1:5" x14ac:dyDescent="0.25">
      <c r="A82" s="25" t="s">
        <v>14</v>
      </c>
      <c r="B82" s="31">
        <v>225</v>
      </c>
      <c r="C82" s="8"/>
      <c r="D82" s="8"/>
      <c r="E82" s="4"/>
    </row>
    <row r="83" spans="1:5" x14ac:dyDescent="0.25">
      <c r="A83" s="25" t="s">
        <v>15</v>
      </c>
      <c r="B83" s="31">
        <v>955</v>
      </c>
      <c r="C83" s="8"/>
      <c r="D83" s="8"/>
      <c r="E83" s="4"/>
    </row>
    <row r="84" spans="1:5" x14ac:dyDescent="0.25">
      <c r="A84" s="25" t="s">
        <v>12</v>
      </c>
      <c r="B84" s="31">
        <v>1038</v>
      </c>
      <c r="C84" s="8"/>
      <c r="D84" s="8"/>
      <c r="E84" s="4"/>
    </row>
    <row r="85" spans="1:5" x14ac:dyDescent="0.25">
      <c r="A85" s="25" t="s">
        <v>0</v>
      </c>
      <c r="B85" s="31">
        <v>5750</v>
      </c>
      <c r="C85" s="8"/>
      <c r="D85" s="8"/>
      <c r="E85" s="4"/>
    </row>
    <row r="86" spans="1:5" x14ac:dyDescent="0.25">
      <c r="A86" s="25" t="s">
        <v>27</v>
      </c>
      <c r="B86" s="31">
        <v>10142</v>
      </c>
      <c r="C86" s="8"/>
      <c r="D86" s="8"/>
      <c r="E86" s="4"/>
    </row>
    <row r="87" spans="1:5" x14ac:dyDescent="0.25">
      <c r="A87" s="8"/>
      <c r="B87" s="8"/>
      <c r="C87" s="8"/>
      <c r="D87" s="8"/>
      <c r="E87" s="4"/>
    </row>
    <row r="88" spans="1:5" x14ac:dyDescent="0.25">
      <c r="A88" s="8"/>
      <c r="B88" s="8"/>
      <c r="C88" s="8"/>
      <c r="D88" s="8"/>
      <c r="E88" s="4"/>
    </row>
    <row r="89" spans="1:5" x14ac:dyDescent="0.25">
      <c r="A89" s="8"/>
      <c r="B89" s="8"/>
      <c r="C89" s="8"/>
      <c r="D89" s="8"/>
      <c r="E89" s="4"/>
    </row>
    <row r="90" spans="1:5" x14ac:dyDescent="0.25">
      <c r="A90" s="8"/>
      <c r="B90" s="8"/>
      <c r="C90" s="8"/>
      <c r="D90" s="8"/>
      <c r="E90" s="4"/>
    </row>
    <row r="91" spans="1:5" x14ac:dyDescent="0.25">
      <c r="D91" s="8"/>
      <c r="E91" s="4"/>
    </row>
    <row r="100" spans="1:2" x14ac:dyDescent="0.25">
      <c r="A100" s="32" t="s">
        <v>52</v>
      </c>
      <c r="B100" s="32" t="s">
        <v>25</v>
      </c>
    </row>
    <row r="101" spans="1:2" x14ac:dyDescent="0.25">
      <c r="A101" s="33" t="s">
        <v>7</v>
      </c>
      <c r="B101" s="34">
        <v>25587</v>
      </c>
    </row>
    <row r="102" spans="1:2" x14ac:dyDescent="0.25">
      <c r="A102" s="33" t="s">
        <v>8</v>
      </c>
      <c r="B102" s="34">
        <v>70904</v>
      </c>
    </row>
    <row r="103" spans="1:2" x14ac:dyDescent="0.25">
      <c r="A103" s="33" t="s">
        <v>9</v>
      </c>
      <c r="B103" s="34">
        <v>5960</v>
      </c>
    </row>
    <row r="104" spans="1:2" x14ac:dyDescent="0.25">
      <c r="A104" s="32" t="s">
        <v>1</v>
      </c>
      <c r="B104" s="35">
        <f>SUM(B101:B103)</f>
        <v>102451</v>
      </c>
    </row>
    <row r="118" spans="1:9" x14ac:dyDescent="0.25">
      <c r="A118" s="20" t="s">
        <v>53</v>
      </c>
      <c r="B118" s="20" t="s">
        <v>36</v>
      </c>
      <c r="E118" s="1"/>
      <c r="F118" s="2"/>
    </row>
    <row r="119" spans="1:9" x14ac:dyDescent="0.25">
      <c r="A119" s="21" t="s">
        <v>43</v>
      </c>
      <c r="B119" s="36">
        <v>47104</v>
      </c>
      <c r="E119" s="1"/>
      <c r="F119" s="2"/>
    </row>
    <row r="120" spans="1:9" x14ac:dyDescent="0.25">
      <c r="A120" s="21" t="s">
        <v>22</v>
      </c>
      <c r="B120" s="36">
        <v>43099</v>
      </c>
      <c r="H120" s="3"/>
      <c r="I120" s="3"/>
    </row>
    <row r="121" spans="1:9" x14ac:dyDescent="0.25">
      <c r="A121" s="21" t="s">
        <v>44</v>
      </c>
      <c r="B121" s="36">
        <v>11470</v>
      </c>
      <c r="F121" s="2"/>
      <c r="H121" s="3"/>
      <c r="I121" s="3"/>
    </row>
    <row r="122" spans="1:9" x14ac:dyDescent="0.25">
      <c r="A122" s="21" t="s">
        <v>21</v>
      </c>
      <c r="B122" s="36">
        <v>778</v>
      </c>
      <c r="F122" s="2"/>
      <c r="H122" s="3"/>
      <c r="I122" s="3"/>
    </row>
    <row r="123" spans="1:9" x14ac:dyDescent="0.25">
      <c r="A123" s="21" t="s">
        <v>25</v>
      </c>
      <c r="B123" s="36">
        <f>SUM(B119:B122)</f>
        <v>102451</v>
      </c>
      <c r="F123" s="2"/>
      <c r="H123" s="3"/>
      <c r="I123" s="3"/>
    </row>
    <row r="124" spans="1:9" x14ac:dyDescent="0.25">
      <c r="F124" s="2"/>
      <c r="H124" s="3"/>
      <c r="I124" s="3"/>
    </row>
    <row r="125" spans="1:9" x14ac:dyDescent="0.25">
      <c r="E125" s="1"/>
      <c r="F125" s="2"/>
      <c r="H125" s="3"/>
      <c r="I125" s="3"/>
    </row>
    <row r="126" spans="1:9" x14ac:dyDescent="0.25">
      <c r="D126" s="1"/>
      <c r="E126" s="2"/>
      <c r="F126" s="2"/>
      <c r="H126" s="3"/>
      <c r="I126" s="3"/>
    </row>
    <row r="127" spans="1:9" x14ac:dyDescent="0.25">
      <c r="D127" s="1"/>
      <c r="E127" s="2"/>
      <c r="F127" s="2"/>
      <c r="H127" s="3"/>
      <c r="I127" s="3"/>
    </row>
    <row r="128" spans="1:9" x14ac:dyDescent="0.25">
      <c r="D128" s="1"/>
      <c r="E128" s="2"/>
      <c r="F128" s="2"/>
    </row>
    <row r="129" spans="1:7" x14ac:dyDescent="0.25">
      <c r="D129" s="1"/>
      <c r="E129" s="2"/>
      <c r="F129" s="2"/>
    </row>
    <row r="130" spans="1:7" x14ac:dyDescent="0.25">
      <c r="D130" s="1"/>
      <c r="E130" s="2"/>
      <c r="F130" s="2"/>
    </row>
    <row r="131" spans="1:7" x14ac:dyDescent="0.25">
      <c r="D131" s="1"/>
      <c r="E131" s="2"/>
    </row>
    <row r="132" spans="1:7" x14ac:dyDescent="0.25">
      <c r="D132" s="1"/>
      <c r="E132" s="2"/>
    </row>
    <row r="133" spans="1:7" x14ac:dyDescent="0.25">
      <c r="D133" s="1"/>
      <c r="E133" s="2"/>
    </row>
    <row r="136" spans="1:7" x14ac:dyDescent="0.25">
      <c r="D136" s="1"/>
    </row>
    <row r="137" spans="1:7" x14ac:dyDescent="0.25">
      <c r="D137" s="1"/>
    </row>
    <row r="138" spans="1:7" x14ac:dyDescent="0.25">
      <c r="D138" s="1"/>
    </row>
    <row r="139" spans="1:7" x14ac:dyDescent="0.25">
      <c r="D139" s="1"/>
      <c r="G139" s="3"/>
    </row>
    <row r="140" spans="1:7" x14ac:dyDescent="0.25">
      <c r="D140" s="1"/>
      <c r="G140" s="3"/>
    </row>
    <row r="141" spans="1:7" x14ac:dyDescent="0.25">
      <c r="D141" s="1"/>
    </row>
    <row r="142" spans="1:7" x14ac:dyDescent="0.25">
      <c r="D142" s="1"/>
      <c r="E142" s="1"/>
    </row>
    <row r="143" spans="1:7" x14ac:dyDescent="0.25">
      <c r="A143" s="20" t="s">
        <v>54</v>
      </c>
      <c r="B143" s="20" t="s">
        <v>36</v>
      </c>
      <c r="D143" s="1"/>
      <c r="E143" s="1"/>
    </row>
    <row r="144" spans="1:7" x14ac:dyDescent="0.25">
      <c r="A144" s="21" t="s">
        <v>17</v>
      </c>
      <c r="B144" s="36">
        <v>79118</v>
      </c>
      <c r="D144" s="1"/>
      <c r="E144" s="1"/>
    </row>
    <row r="145" spans="1:5" x14ac:dyDescent="0.25">
      <c r="A145" s="21" t="s">
        <v>19</v>
      </c>
      <c r="B145" s="36">
        <v>29051</v>
      </c>
      <c r="D145" s="1"/>
      <c r="E145" s="1"/>
    </row>
    <row r="146" spans="1:5" x14ac:dyDescent="0.25">
      <c r="A146" s="21" t="s">
        <v>18</v>
      </c>
      <c r="B146" s="36">
        <v>30780</v>
      </c>
      <c r="D146" s="1"/>
      <c r="E146" s="1"/>
    </row>
    <row r="147" spans="1:5" x14ac:dyDescent="0.25">
      <c r="A147" s="21" t="s">
        <v>16</v>
      </c>
      <c r="B147" s="36">
        <v>14572</v>
      </c>
      <c r="D147" s="1"/>
      <c r="E147" s="1"/>
    </row>
    <row r="148" spans="1:5" x14ac:dyDescent="0.25">
      <c r="D148" s="1"/>
      <c r="E148" s="1"/>
    </row>
    <row r="149" spans="1:5" x14ac:dyDescent="0.25">
      <c r="D149" s="1"/>
      <c r="E149" s="1"/>
    </row>
    <row r="150" spans="1:5" x14ac:dyDescent="0.25">
      <c r="D150" s="1"/>
      <c r="E150" s="1"/>
    </row>
    <row r="151" spans="1:5" x14ac:dyDescent="0.25">
      <c r="D151" s="1"/>
      <c r="E151" s="1"/>
    </row>
    <row r="152" spans="1:5" x14ac:dyDescent="0.25">
      <c r="D152" s="1"/>
      <c r="E152" s="1"/>
    </row>
    <row r="153" spans="1:5" x14ac:dyDescent="0.25">
      <c r="D153" s="1"/>
      <c r="E153" s="1"/>
    </row>
    <row r="154" spans="1:5" x14ac:dyDescent="0.25">
      <c r="D154" s="1"/>
      <c r="E154" s="1"/>
    </row>
    <row r="155" spans="1:5" x14ac:dyDescent="0.25">
      <c r="D155" s="1"/>
      <c r="E155" s="1"/>
    </row>
    <row r="156" spans="1:5" x14ac:dyDescent="0.25">
      <c r="D156" s="1"/>
      <c r="E156" s="1"/>
    </row>
    <row r="157" spans="1:5" x14ac:dyDescent="0.25">
      <c r="D157" s="1"/>
      <c r="E157" s="1"/>
    </row>
    <row r="158" spans="1:5" x14ac:dyDescent="0.25">
      <c r="D158" s="1"/>
      <c r="E158" s="1"/>
    </row>
    <row r="159" spans="1:5" x14ac:dyDescent="0.25">
      <c r="D159" s="1"/>
      <c r="E159" s="1"/>
    </row>
    <row r="160" spans="1:5" x14ac:dyDescent="0.25">
      <c r="D160" s="1"/>
      <c r="E160" s="1"/>
    </row>
    <row r="161" spans="1:6" x14ac:dyDescent="0.25">
      <c r="D161" s="1"/>
      <c r="E161" s="1"/>
    </row>
    <row r="162" spans="1:6" x14ac:dyDescent="0.25">
      <c r="D162" s="1"/>
      <c r="E162" s="1"/>
    </row>
    <row r="163" spans="1:6" x14ac:dyDescent="0.25">
      <c r="D163" s="1"/>
      <c r="E163" s="1"/>
    </row>
    <row r="164" spans="1:6" x14ac:dyDescent="0.25">
      <c r="D164" s="1"/>
    </row>
    <row r="165" spans="1:6" x14ac:dyDescent="0.25">
      <c r="D165" s="1"/>
    </row>
    <row r="166" spans="1:6" x14ac:dyDescent="0.25">
      <c r="D166" s="1"/>
    </row>
    <row r="167" spans="1:6" x14ac:dyDescent="0.25">
      <c r="D167" s="1"/>
    </row>
    <row r="168" spans="1:6" x14ac:dyDescent="0.25">
      <c r="D168" s="1"/>
      <c r="E168" s="1"/>
      <c r="F168" s="2"/>
    </row>
    <row r="169" spans="1:6" x14ac:dyDescent="0.25">
      <c r="D169" s="1"/>
      <c r="E169" s="1"/>
    </row>
    <row r="170" spans="1:6" x14ac:dyDescent="0.25">
      <c r="D170" s="1"/>
    </row>
    <row r="171" spans="1:6" ht="15.75" thickBot="1" x14ac:dyDescent="0.3">
      <c r="D171" s="1"/>
      <c r="E171" s="1"/>
      <c r="F171" s="2"/>
    </row>
    <row r="172" spans="1:6" ht="37.5" customHeight="1" thickBot="1" x14ac:dyDescent="0.3">
      <c r="A172" s="37" t="s">
        <v>40</v>
      </c>
      <c r="B172" s="38" t="s">
        <v>41</v>
      </c>
      <c r="E172" s="1"/>
    </row>
    <row r="173" spans="1:6" ht="16.5" thickBot="1" x14ac:dyDescent="0.3">
      <c r="A173" s="39" t="s">
        <v>30</v>
      </c>
      <c r="B173" s="40">
        <v>11</v>
      </c>
      <c r="D173" s="6"/>
    </row>
    <row r="174" spans="1:6" ht="16.5" thickBot="1" x14ac:dyDescent="0.3">
      <c r="A174" s="39" t="s">
        <v>29</v>
      </c>
      <c r="B174" s="40">
        <v>228</v>
      </c>
      <c r="D174" s="6"/>
    </row>
    <row r="175" spans="1:6" ht="16.5" thickBot="1" x14ac:dyDescent="0.3">
      <c r="A175" s="39" t="s">
        <v>28</v>
      </c>
      <c r="B175" s="40">
        <v>241</v>
      </c>
      <c r="D175" s="6"/>
    </row>
    <row r="176" spans="1:6" ht="16.5" thickBot="1" x14ac:dyDescent="0.3">
      <c r="A176" s="41" t="s">
        <v>31</v>
      </c>
      <c r="B176" s="42">
        <f>SUM(B173:B175)</f>
        <v>480</v>
      </c>
    </row>
    <row r="178" spans="1:21" ht="15.75" thickBot="1" x14ac:dyDescent="0.3">
      <c r="A178" s="43"/>
      <c r="B178" s="43"/>
      <c r="C178" s="43"/>
      <c r="D178" s="6"/>
    </row>
    <row r="179" spans="1:21" ht="21.75" thickBot="1" x14ac:dyDescent="0.3">
      <c r="A179" s="37" t="s">
        <v>40</v>
      </c>
      <c r="B179" s="38" t="s">
        <v>8</v>
      </c>
      <c r="C179" s="38" t="s">
        <v>7</v>
      </c>
      <c r="D179" s="6"/>
    </row>
    <row r="180" spans="1:21" ht="16.5" thickBot="1" x14ac:dyDescent="0.3">
      <c r="A180" s="39" t="s">
        <v>30</v>
      </c>
      <c r="B180" s="40">
        <v>2</v>
      </c>
      <c r="C180" s="40">
        <v>9</v>
      </c>
      <c r="D180" s="6"/>
      <c r="T180" s="9"/>
      <c r="U180" s="9"/>
    </row>
    <row r="181" spans="1:21" ht="16.5" thickBot="1" x14ac:dyDescent="0.3">
      <c r="A181" s="39" t="s">
        <v>29</v>
      </c>
      <c r="B181" s="40">
        <v>106</v>
      </c>
      <c r="C181" s="40">
        <v>122</v>
      </c>
      <c r="D181" s="6"/>
      <c r="T181" s="9"/>
      <c r="U181" s="9"/>
    </row>
    <row r="182" spans="1:21" ht="16.5" thickBot="1" x14ac:dyDescent="0.3">
      <c r="A182" s="39" t="s">
        <v>28</v>
      </c>
      <c r="B182" s="40">
        <v>90</v>
      </c>
      <c r="C182" s="40">
        <v>151</v>
      </c>
      <c r="D182" s="6"/>
      <c r="T182" s="9"/>
      <c r="U182" s="9"/>
    </row>
    <row r="183" spans="1:21" ht="16.5" thickBot="1" x14ac:dyDescent="0.3">
      <c r="A183" s="41" t="s">
        <v>31</v>
      </c>
      <c r="B183" s="42">
        <f>SUM(B180:B182)</f>
        <v>198</v>
      </c>
      <c r="C183" s="42">
        <f>SUM(C180:C182)</f>
        <v>282</v>
      </c>
      <c r="D183" s="6"/>
      <c r="T183" s="9"/>
      <c r="U183" s="9"/>
    </row>
    <row r="184" spans="1:21" x14ac:dyDescent="0.25">
      <c r="T184" s="9"/>
      <c r="U184" s="9"/>
    </row>
    <row r="185" spans="1:21" x14ac:dyDescent="0.25">
      <c r="A185" s="43"/>
      <c r="B185" s="43"/>
      <c r="C185" s="43"/>
      <c r="Q185" s="9"/>
      <c r="R185" s="9"/>
      <c r="S185" s="9"/>
      <c r="T185" s="9"/>
      <c r="U185" s="9"/>
    </row>
    <row r="186" spans="1:21" ht="15.75" thickBot="1" x14ac:dyDescent="0.3">
      <c r="A186" s="43"/>
      <c r="B186" s="43"/>
      <c r="C186" s="43"/>
    </row>
    <row r="187" spans="1:21" ht="15.75" thickBot="1" x14ac:dyDescent="0.3">
      <c r="A187" s="43"/>
      <c r="B187" s="44" t="s">
        <v>8</v>
      </c>
      <c r="C187" s="38" t="s">
        <v>7</v>
      </c>
    </row>
    <row r="188" spans="1:21" ht="16.5" thickBot="1" x14ac:dyDescent="0.3">
      <c r="A188" s="43"/>
      <c r="B188" s="45">
        <f>B183/B176</f>
        <v>0.41249999999999998</v>
      </c>
      <c r="C188" s="46">
        <f>C183/B176</f>
        <v>0.58750000000000002</v>
      </c>
    </row>
    <row r="197" ht="27" customHeight="1" x14ac:dyDescent="0.25"/>
    <row r="199" ht="15" customHeight="1" x14ac:dyDescent="0.25"/>
    <row r="202" ht="33.75" customHeight="1" x14ac:dyDescent="0.25"/>
    <row r="206" ht="17.25" customHeight="1" x14ac:dyDescent="0.25"/>
    <row r="208" ht="17.25" customHeight="1" x14ac:dyDescent="0.25"/>
    <row r="209" spans="1:2" ht="15" customHeight="1" x14ac:dyDescent="0.25"/>
    <row r="212" spans="1:2" ht="30.75" thickBot="1" x14ac:dyDescent="0.3">
      <c r="A212" s="47" t="s">
        <v>35</v>
      </c>
      <c r="B212" s="48" t="s">
        <v>36</v>
      </c>
    </row>
    <row r="213" spans="1:2" ht="17.25" thickBot="1" x14ac:dyDescent="0.3">
      <c r="A213" s="53" t="s">
        <v>23</v>
      </c>
      <c r="B213" s="54">
        <v>4</v>
      </c>
    </row>
    <row r="214" spans="1:2" ht="17.25" thickBot="1" x14ac:dyDescent="0.3">
      <c r="A214" s="53" t="s">
        <v>26</v>
      </c>
      <c r="B214" s="54">
        <v>7</v>
      </c>
    </row>
    <row r="215" spans="1:2" ht="17.25" thickBot="1" x14ac:dyDescent="0.3">
      <c r="A215" s="53" t="s">
        <v>37</v>
      </c>
      <c r="B215" s="54">
        <v>3</v>
      </c>
    </row>
    <row r="216" spans="1:2" ht="17.25" thickBot="1" x14ac:dyDescent="0.3">
      <c r="A216" s="53" t="s">
        <v>32</v>
      </c>
      <c r="B216" s="54">
        <v>7</v>
      </c>
    </row>
    <row r="217" spans="1:2" ht="17.25" thickBot="1" x14ac:dyDescent="0.3">
      <c r="A217" s="53" t="s">
        <v>24</v>
      </c>
      <c r="B217" s="54">
        <v>1</v>
      </c>
    </row>
    <row r="218" spans="1:2" ht="17.25" thickBot="1" x14ac:dyDescent="0.3">
      <c r="A218" s="53" t="s">
        <v>38</v>
      </c>
      <c r="B218" s="54">
        <v>11</v>
      </c>
    </row>
    <row r="219" spans="1:2" ht="17.25" thickBot="1" x14ac:dyDescent="0.3">
      <c r="A219" s="53" t="s">
        <v>34</v>
      </c>
      <c r="B219" s="54">
        <v>51</v>
      </c>
    </row>
    <row r="220" spans="1:2" ht="17.25" thickBot="1" x14ac:dyDescent="0.3">
      <c r="A220" s="53" t="s">
        <v>39</v>
      </c>
      <c r="B220" s="54">
        <v>1</v>
      </c>
    </row>
    <row r="221" spans="1:2" ht="17.25" thickBot="1" x14ac:dyDescent="0.3">
      <c r="A221" s="53" t="s">
        <v>70</v>
      </c>
      <c r="B221" s="54">
        <v>2</v>
      </c>
    </row>
    <row r="222" spans="1:2" ht="17.25" thickBot="1" x14ac:dyDescent="0.3">
      <c r="A222" s="53" t="s">
        <v>71</v>
      </c>
      <c r="B222" s="54">
        <v>2</v>
      </c>
    </row>
    <row r="223" spans="1:2" ht="17.25" thickBot="1" x14ac:dyDescent="0.3">
      <c r="A223" s="53" t="s">
        <v>72</v>
      </c>
      <c r="B223" s="54">
        <v>1</v>
      </c>
    </row>
    <row r="237" spans="1:6" x14ac:dyDescent="0.25">
      <c r="A237" s="12"/>
      <c r="D237" s="14"/>
    </row>
    <row r="238" spans="1:6" x14ac:dyDescent="0.25">
      <c r="A238" s="13"/>
      <c r="B238" s="13"/>
      <c r="C238" s="13"/>
      <c r="D238" s="13"/>
      <c r="E238" s="14"/>
    </row>
    <row r="239" spans="1:6" x14ac:dyDescent="0.25">
      <c r="A239" s="13"/>
      <c r="C239" s="13"/>
      <c r="D239" s="15"/>
      <c r="E239" s="13"/>
      <c r="F239" s="14"/>
    </row>
    <row r="240" spans="1:6" x14ac:dyDescent="0.25">
      <c r="A240" s="15"/>
      <c r="B240" s="15"/>
      <c r="C240" s="15"/>
      <c r="D240" s="15"/>
      <c r="E240" s="13"/>
      <c r="F240" s="14"/>
    </row>
    <row r="241" spans="1:6" x14ac:dyDescent="0.25">
      <c r="A241" s="15"/>
      <c r="B241" s="15"/>
      <c r="C241" s="15"/>
      <c r="D241" s="15"/>
      <c r="E241" s="13"/>
      <c r="F241" s="14"/>
    </row>
    <row r="242" spans="1:6" x14ac:dyDescent="0.25">
      <c r="A242" s="15"/>
      <c r="B242" s="15"/>
      <c r="C242" s="15"/>
      <c r="D242" s="15"/>
      <c r="E242" s="13"/>
      <c r="F242" s="14"/>
    </row>
    <row r="243" spans="1:6" ht="15.75" thickBot="1" x14ac:dyDescent="0.3">
      <c r="A243" s="47" t="s">
        <v>58</v>
      </c>
      <c r="B243" s="48" t="s">
        <v>36</v>
      </c>
      <c r="C243" s="15"/>
      <c r="D243" s="15"/>
      <c r="E243" s="13"/>
      <c r="F243" s="14"/>
    </row>
    <row r="244" spans="1:6" ht="17.25" thickBot="1" x14ac:dyDescent="0.3">
      <c r="A244" s="53" t="s">
        <v>7</v>
      </c>
      <c r="B244" s="54">
        <v>44</v>
      </c>
      <c r="C244" s="15"/>
      <c r="D244" s="15"/>
      <c r="E244" s="13"/>
      <c r="F244" s="14"/>
    </row>
    <row r="245" spans="1:6" ht="17.25" thickBot="1" x14ac:dyDescent="0.3">
      <c r="A245" s="55" t="s">
        <v>8</v>
      </c>
      <c r="B245" s="56">
        <v>46</v>
      </c>
      <c r="C245" s="15"/>
      <c r="D245" s="15"/>
      <c r="E245" s="13"/>
      <c r="F245" s="14"/>
    </row>
    <row r="246" spans="1:6" x14ac:dyDescent="0.25">
      <c r="A246" s="15"/>
      <c r="B246" s="15"/>
      <c r="C246" s="15"/>
      <c r="D246" s="13"/>
      <c r="E246" s="13"/>
    </row>
    <row r="247" spans="1:6" x14ac:dyDescent="0.25">
      <c r="A247" s="13"/>
      <c r="B247" s="13"/>
      <c r="C247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Montas</cp:lastModifiedBy>
  <dcterms:created xsi:type="dcterms:W3CDTF">2018-01-05T14:00:40Z</dcterms:created>
  <dcterms:modified xsi:type="dcterms:W3CDTF">2022-01-07T15:49:26Z</dcterms:modified>
</cp:coreProperties>
</file>